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8730" activeTab="3"/>
  </bookViews>
  <sheets>
    <sheet name="Raw Numbers" sheetId="1" r:id="rId1"/>
    <sheet name="RowPercents" sheetId="2" r:id="rId2"/>
    <sheet name="ColumnPercent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21" i="1"/>
  <c r="C19"/>
  <c r="C18"/>
  <c r="C17"/>
  <c r="C16"/>
  <c r="C15"/>
  <c r="C14"/>
  <c r="C13"/>
  <c r="C12"/>
  <c r="C11"/>
  <c r="C10"/>
  <c r="C9"/>
  <c r="C8"/>
  <c r="C7"/>
  <c r="C6"/>
  <c r="C5"/>
  <c r="C4"/>
  <c r="C3"/>
  <c r="C2"/>
  <c r="F21"/>
  <c r="F19"/>
  <c r="F18"/>
  <c r="F17"/>
  <c r="F16"/>
  <c r="F15"/>
  <c r="F14"/>
  <c r="F13"/>
  <c r="F12"/>
  <c r="F11"/>
  <c r="F10"/>
  <c r="F9"/>
  <c r="F8"/>
  <c r="F7"/>
  <c r="F6"/>
  <c r="F5"/>
  <c r="F4"/>
  <c r="F3"/>
  <c r="F2"/>
  <c r="H19"/>
  <c r="H18"/>
  <c r="H17"/>
  <c r="H16"/>
  <c r="H15"/>
  <c r="H14"/>
  <c r="H13"/>
  <c r="H12"/>
  <c r="H11"/>
  <c r="H10"/>
  <c r="H9"/>
  <c r="H8"/>
  <c r="H7"/>
  <c r="H6"/>
  <c r="H5"/>
  <c r="H4"/>
  <c r="H3"/>
  <c r="H2"/>
  <c r="H21"/>
  <c r="C19" i="4"/>
  <c r="C18"/>
  <c r="C17"/>
  <c r="C16"/>
  <c r="C15"/>
  <c r="C14"/>
  <c r="C13"/>
  <c r="C12"/>
  <c r="C11"/>
  <c r="C10"/>
  <c r="C9"/>
  <c r="C8"/>
  <c r="C7"/>
  <c r="C6"/>
  <c r="C5"/>
  <c r="C4"/>
  <c r="C3"/>
  <c r="C2"/>
  <c r="G21" i="3"/>
  <c r="G19"/>
  <c r="G18"/>
  <c r="G17"/>
  <c r="G16"/>
  <c r="G15"/>
  <c r="G14"/>
  <c r="G13"/>
  <c r="G12"/>
  <c r="G11"/>
  <c r="G10"/>
  <c r="G9"/>
  <c r="G8"/>
  <c r="G7"/>
  <c r="G6"/>
  <c r="G5"/>
  <c r="G4"/>
  <c r="G3"/>
  <c r="G2"/>
  <c r="E21"/>
  <c r="E19"/>
  <c r="E18"/>
  <c r="E17"/>
  <c r="E16"/>
  <c r="E15"/>
  <c r="E14"/>
  <c r="E13"/>
  <c r="E12"/>
  <c r="E11"/>
  <c r="E10"/>
  <c r="E9"/>
  <c r="E8"/>
  <c r="E7"/>
  <c r="E6"/>
  <c r="E5"/>
  <c r="E4"/>
  <c r="E3"/>
  <c r="E2"/>
  <c r="C21"/>
  <c r="C19"/>
  <c r="C18"/>
  <c r="C17"/>
  <c r="C16"/>
  <c r="C15"/>
  <c r="C14"/>
  <c r="C13"/>
  <c r="C12"/>
  <c r="C11"/>
  <c r="C10"/>
  <c r="C9"/>
  <c r="C8"/>
  <c r="C7"/>
  <c r="C6"/>
  <c r="C5"/>
  <c r="C4"/>
  <c r="C3"/>
  <c r="C2"/>
  <c r="F21"/>
  <c r="F19"/>
  <c r="F18"/>
  <c r="F17"/>
  <c r="F16"/>
  <c r="F15"/>
  <c r="F14"/>
  <c r="F13"/>
  <c r="F12"/>
  <c r="F11"/>
  <c r="F10"/>
  <c r="F9"/>
  <c r="F8"/>
  <c r="F7"/>
  <c r="F6"/>
  <c r="F5"/>
  <c r="F4"/>
  <c r="F3"/>
  <c r="F2"/>
  <c r="E21" i="2"/>
  <c r="E19"/>
  <c r="E18"/>
  <c r="E17"/>
  <c r="E16"/>
  <c r="E15"/>
  <c r="E14"/>
  <c r="E13"/>
  <c r="E12"/>
  <c r="E11"/>
  <c r="E10"/>
  <c r="E9"/>
  <c r="E8"/>
  <c r="E7"/>
  <c r="E6"/>
  <c r="E5"/>
  <c r="E4"/>
  <c r="E3"/>
  <c r="C21"/>
  <c r="C19"/>
  <c r="C18"/>
  <c r="C17"/>
  <c r="C16"/>
  <c r="C15"/>
  <c r="C14"/>
  <c r="C13"/>
  <c r="C12"/>
  <c r="C11"/>
  <c r="C10"/>
  <c r="C9"/>
  <c r="C8"/>
  <c r="C7"/>
  <c r="C6"/>
  <c r="C5"/>
  <c r="C4"/>
  <c r="C3"/>
  <c r="E2"/>
  <c r="C2"/>
  <c r="F21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<sst xmlns="http://schemas.openxmlformats.org/spreadsheetml/2006/main" count="100" uniqueCount="25">
  <si>
    <t>Under 5 years</t>
  </si>
  <si>
    <t>10 to 14 years</t>
  </si>
  <si>
    <t>15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</si>
  <si>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</si>
  <si>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</si>
  <si>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</si>
  <si>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</si>
  <si>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</si>
  <si>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</si>
  <si>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</si>
  <si>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</si>
  <si>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</si>
  <si>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</si>
  <si>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</si>
  <si>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</si>
  <si>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</si>
  <si>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5 to 9 years</t>
  </si>
  <si>
    <t>85 years and over</t>
  </si>
  <si>
    <t>Female</t>
  </si>
  <si>
    <t>Male</t>
  </si>
  <si>
    <t>Pct</t>
  </si>
  <si>
    <t>Castine</t>
  </si>
  <si>
    <t>Total</t>
  </si>
  <si>
    <t>Percent</t>
  </si>
  <si>
    <t>Sex Ratio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</si>
</sst>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9" fontId="0" fillId="0" borderId="0" xfId="1" applyFont="1"/>
    <xf numFmtId="164" fontId="0" fillId="0" borderId="0" xfId="1" applyNumberFormat="1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stacked"/>
        <c:ser>
          <c:idx val="0"/>
          <c:order val="0"/>
          <c:tx>
            <c:strRef>
              <c:f>Sheet4!$B$1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f>Sheet4!$A$2:$A$19</c:f>
              <c:strCache>
                <c:ptCount val="18"/>
                <c:pt idx="0">
                  <c:v>Under 5 years</c:v>
                </c:pt>
                <c:pt idx="1">
                  <c:v>5 to 9 years</c:v>
                </c:pt>
                <c:pt idx="2">
                  <c:v>10 to 14 years</c:v>
                </c:pt>
                <c:pt idx="3">
                  <c:v>15 to 19 years</c:v>
                </c:pt>
                <c:pt idx="4">
                  <c:v>20 to 24 years</c:v>
                </c:pt>
                <c:pt idx="5">
                  <c:v>25 to 29 years</c:v>
                </c:pt>
                <c:pt idx="6">
                  <c:v>30 to 34 years</c:v>
                </c:pt>
                <c:pt idx="7">
                  <c:v>35 to 39 years</c:v>
                </c:pt>
                <c:pt idx="8">
                  <c:v>40 to 44 years</c:v>
                </c:pt>
                <c:pt idx="9">
                  <c:v>45 to 49 years</c:v>
                </c:pt>
                <c:pt idx="10">
                  <c:v>50 to 54 years</c:v>
                </c:pt>
                <c:pt idx="11">
                  <c:v>55 to 59 years</c:v>
                </c:pt>
                <c:pt idx="12">
                  <c:v>60 to 64 years</c:v>
                </c:pt>
                <c:pt idx="13">
                  <c:v>65 to 69 years</c:v>
                </c:pt>
                <c:pt idx="14">
                  <c:v>70 to 74 years</c:v>
                </c:pt>
                <c:pt idx="15">
                  <c:v>75 to 79 years</c:v>
                </c:pt>
                <c:pt idx="16">
                  <c:v>80 to 84 years</c:v>
                </c:pt>
                <c:pt idx="17">
                  <c:v>85 years and over</c:v>
                </c:pt>
              </c:strCache>
            </c:strRef>
          </c:cat>
          <c:val>
            <c:numRef>
              <c:f>Sheet4!$B$2:$B$19</c:f>
              <c:numCache>
                <c:formatCode>General</c:formatCode>
                <c:ptCount val="18"/>
                <c:pt idx="0">
                  <c:v>8</c:v>
                </c:pt>
                <c:pt idx="1">
                  <c:v>15</c:v>
                </c:pt>
                <c:pt idx="2">
                  <c:v>24</c:v>
                </c:pt>
                <c:pt idx="3">
                  <c:v>226</c:v>
                </c:pt>
                <c:pt idx="4">
                  <c:v>339</c:v>
                </c:pt>
                <c:pt idx="5">
                  <c:v>40</c:v>
                </c:pt>
                <c:pt idx="6">
                  <c:v>18</c:v>
                </c:pt>
                <c:pt idx="7">
                  <c:v>10</c:v>
                </c:pt>
                <c:pt idx="8">
                  <c:v>16</c:v>
                </c:pt>
                <c:pt idx="9">
                  <c:v>19</c:v>
                </c:pt>
                <c:pt idx="10">
                  <c:v>26</c:v>
                </c:pt>
                <c:pt idx="11">
                  <c:v>26</c:v>
                </c:pt>
                <c:pt idx="12">
                  <c:v>29</c:v>
                </c:pt>
                <c:pt idx="13">
                  <c:v>37</c:v>
                </c:pt>
                <c:pt idx="14">
                  <c:v>27</c:v>
                </c:pt>
                <c:pt idx="15">
                  <c:v>18</c:v>
                </c:pt>
                <c:pt idx="16">
                  <c:v>18</c:v>
                </c:pt>
                <c:pt idx="17">
                  <c:v>13</c:v>
                </c:pt>
              </c:numCache>
            </c:numRef>
          </c:val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f>Sheet4!$A$2:$A$19</c:f>
              <c:strCache>
                <c:ptCount val="18"/>
                <c:pt idx="0">
                  <c:v>Under 5 years</c:v>
                </c:pt>
                <c:pt idx="1">
                  <c:v>5 to 9 years</c:v>
                </c:pt>
                <c:pt idx="2">
                  <c:v>10 to 14 years</c:v>
                </c:pt>
                <c:pt idx="3">
                  <c:v>15 to 19 years</c:v>
                </c:pt>
                <c:pt idx="4">
                  <c:v>20 to 24 years</c:v>
                </c:pt>
                <c:pt idx="5">
                  <c:v>25 to 29 years</c:v>
                </c:pt>
                <c:pt idx="6">
                  <c:v>30 to 34 years</c:v>
                </c:pt>
                <c:pt idx="7">
                  <c:v>35 to 39 years</c:v>
                </c:pt>
                <c:pt idx="8">
                  <c:v>40 to 44 years</c:v>
                </c:pt>
                <c:pt idx="9">
                  <c:v>45 to 49 years</c:v>
                </c:pt>
                <c:pt idx="10">
                  <c:v>50 to 54 years</c:v>
                </c:pt>
                <c:pt idx="11">
                  <c:v>55 to 59 years</c:v>
                </c:pt>
                <c:pt idx="12">
                  <c:v>60 to 64 years</c:v>
                </c:pt>
                <c:pt idx="13">
                  <c:v>65 to 69 years</c:v>
                </c:pt>
                <c:pt idx="14">
                  <c:v>70 to 74 years</c:v>
                </c:pt>
                <c:pt idx="15">
                  <c:v>75 to 79 years</c:v>
                </c:pt>
                <c:pt idx="16">
                  <c:v>80 to 84 years</c:v>
                </c:pt>
                <c:pt idx="17">
                  <c:v>85 years and over</c:v>
                </c:pt>
              </c:strCache>
            </c:strRef>
          </c:cat>
          <c:val>
            <c:numRef>
              <c:f>Sheet4!$C$2:$C$19</c:f>
              <c:numCache>
                <c:formatCode>General</c:formatCode>
                <c:ptCount val="18"/>
                <c:pt idx="0">
                  <c:v>-11</c:v>
                </c:pt>
                <c:pt idx="1">
                  <c:v>-12</c:v>
                </c:pt>
                <c:pt idx="2">
                  <c:v>-15</c:v>
                </c:pt>
                <c:pt idx="3">
                  <c:v>-58</c:v>
                </c:pt>
                <c:pt idx="4">
                  <c:v>-84</c:v>
                </c:pt>
                <c:pt idx="5">
                  <c:v>-14</c:v>
                </c:pt>
                <c:pt idx="6">
                  <c:v>-13</c:v>
                </c:pt>
                <c:pt idx="7">
                  <c:v>-8</c:v>
                </c:pt>
                <c:pt idx="8">
                  <c:v>-20</c:v>
                </c:pt>
                <c:pt idx="9">
                  <c:v>-15</c:v>
                </c:pt>
                <c:pt idx="10">
                  <c:v>-33</c:v>
                </c:pt>
                <c:pt idx="11">
                  <c:v>-23</c:v>
                </c:pt>
                <c:pt idx="12">
                  <c:v>-43</c:v>
                </c:pt>
                <c:pt idx="13">
                  <c:v>-31</c:v>
                </c:pt>
                <c:pt idx="14">
                  <c:v>-30</c:v>
                </c:pt>
                <c:pt idx="15">
                  <c:v>-22</c:v>
                </c:pt>
                <c:pt idx="16">
                  <c:v>-11</c:v>
                </c:pt>
                <c:pt idx="17">
                  <c:v>-14</c:v>
                </c:pt>
              </c:numCache>
            </c:numRef>
          </c:val>
        </c:ser>
        <c:overlap val="100"/>
        <c:axId val="126911616"/>
        <c:axId val="126913152"/>
      </c:barChart>
      <c:catAx>
        <c:axId val="126911616"/>
        <c:scaling>
          <c:orientation val="minMax"/>
        </c:scaling>
        <c:axPos val="l"/>
        <c:tickLblPos val="nextTo"/>
        <c:crossAx val="126913152"/>
        <c:crosses val="autoZero"/>
        <c:auto val="1"/>
        <c:lblAlgn val="ctr"/>
        <c:lblOffset val="100"/>
      </c:catAx>
      <c:valAx>
        <c:axId val="126913152"/>
        <c:scaling>
          <c:orientation val="minMax"/>
          <c:max val="400"/>
          <c:min val="-400"/>
        </c:scaling>
        <c:axPos val="b"/>
        <c:majorGridlines/>
        <c:numFmt formatCode="General" sourceLinked="1"/>
        <c:tickLblPos val="nextTo"/>
        <c:crossAx val="126911616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57149</xdr:rowOff>
    </xdr:from>
    <xdr:to>
      <xdr:col>13</xdr:col>
      <xdr:colOff>200025</xdr:colOff>
      <xdr:row>22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zoomScale="120" zoomScaleNormal="120" workbookViewId="0">
      <selection activeCell="C15" sqref="C15"/>
    </sheetView>
  </sheetViews>
  <sheetFormatPr defaultRowHeight="15"/>
  <cols>
    <col min="1" max="1" width="23.42578125" bestFit="1" customWidth="1"/>
  </cols>
  <sheetData>
    <row r="1" spans="1:8">
      <c r="A1" s="2" t="s">
        <v>21</v>
      </c>
      <c r="B1" s="1" t="s">
        <v>19</v>
      </c>
      <c r="C1" s="1" t="s">
        <v>20</v>
      </c>
      <c r="D1" s="1" t="s">
        <v>18</v>
      </c>
      <c r="E1" s="1" t="s">
        <v>20</v>
      </c>
      <c r="F1" s="1" t="s">
        <v>22</v>
      </c>
      <c r="G1" s="1" t="s">
        <v>23</v>
      </c>
      <c r="H1" s="1" t="s">
        <v>24</v>
      </c>
    </row>
    <row r="2" spans="1:8">
      <c r="A2" t="s">
        <v>0</v>
      </c>
      <c r="B2">
        <v>8</v>
      </c>
      <c r="C2" s="3">
        <f>B2/F2</f>
        <v>0.42105263157894735</v>
      </c>
      <c r="D2">
        <v>11</v>
      </c>
      <c r="E2" s="4"/>
      <c r="F2">
        <f>B2+D2</f>
        <v>19</v>
      </c>
      <c r="H2" s="5">
        <f t="shared" ref="H2:H19" si="0">B2/D2*100</f>
        <v>72.727272727272734</v>
      </c>
    </row>
    <row r="3" spans="1:8">
      <c r="A3" t="s">
        <v>16</v>
      </c>
      <c r="B3">
        <v>15</v>
      </c>
      <c r="C3" s="3">
        <f t="shared" ref="C3:C21" si="1">B3/F3</f>
        <v>0.55555555555555558</v>
      </c>
      <c r="D3">
        <v>12</v>
      </c>
      <c r="E3" s="4"/>
      <c r="F3">
        <f t="shared" ref="F3:F21" si="2">B3+D3</f>
        <v>27</v>
      </c>
      <c r="H3" s="5">
        <f t="shared" si="0"/>
        <v>125</v>
      </c>
    </row>
    <row r="4" spans="1:8">
      <c r="A4" t="s">
        <v>1</v>
      </c>
      <c r="B4">
        <v>24</v>
      </c>
      <c r="C4" s="3">
        <f t="shared" si="1"/>
        <v>0.61538461538461542</v>
      </c>
      <c r="D4">
        <v>15</v>
      </c>
      <c r="E4" s="4"/>
      <c r="F4">
        <f t="shared" si="2"/>
        <v>39</v>
      </c>
      <c r="H4" s="5">
        <f t="shared" si="0"/>
        <v>160</v>
      </c>
    </row>
    <row r="5" spans="1:8">
      <c r="A5" t="s">
        <v>2</v>
      </c>
      <c r="B5">
        <v>226</v>
      </c>
      <c r="C5" s="3">
        <f t="shared" si="1"/>
        <v>0.79577464788732399</v>
      </c>
      <c r="D5">
        <v>58</v>
      </c>
      <c r="E5" s="4"/>
      <c r="F5">
        <f t="shared" si="2"/>
        <v>284</v>
      </c>
      <c r="H5" s="5">
        <f t="shared" si="0"/>
        <v>389.65517241379308</v>
      </c>
    </row>
    <row r="6" spans="1:8">
      <c r="A6" t="s">
        <v>3</v>
      </c>
      <c r="B6">
        <v>339</v>
      </c>
      <c r="C6" s="3">
        <f t="shared" si="1"/>
        <v>0.8014184397163121</v>
      </c>
      <c r="D6">
        <v>84</v>
      </c>
      <c r="E6" s="4"/>
      <c r="F6">
        <f t="shared" si="2"/>
        <v>423</v>
      </c>
      <c r="H6" s="5">
        <f t="shared" si="0"/>
        <v>403.57142857142856</v>
      </c>
    </row>
    <row r="7" spans="1:8">
      <c r="A7" t="s">
        <v>4</v>
      </c>
      <c r="B7">
        <v>40</v>
      </c>
      <c r="C7" s="3">
        <f t="shared" si="1"/>
        <v>0.7407407407407407</v>
      </c>
      <c r="D7">
        <v>14</v>
      </c>
      <c r="E7" s="4"/>
      <c r="F7">
        <f t="shared" si="2"/>
        <v>54</v>
      </c>
      <c r="H7" s="5">
        <f t="shared" si="0"/>
        <v>285.71428571428572</v>
      </c>
    </row>
    <row r="8" spans="1:8">
      <c r="A8" t="s">
        <v>5</v>
      </c>
      <c r="B8">
        <v>18</v>
      </c>
      <c r="C8" s="3">
        <f t="shared" si="1"/>
        <v>0.58064516129032262</v>
      </c>
      <c r="D8">
        <v>13</v>
      </c>
      <c r="E8" s="4"/>
      <c r="F8">
        <f t="shared" si="2"/>
        <v>31</v>
      </c>
      <c r="H8" s="5">
        <f t="shared" si="0"/>
        <v>138.46153846153845</v>
      </c>
    </row>
    <row r="9" spans="1:8">
      <c r="A9" t="s">
        <v>6</v>
      </c>
      <c r="B9">
        <v>10</v>
      </c>
      <c r="C9" s="3">
        <f t="shared" si="1"/>
        <v>0.55555555555555558</v>
      </c>
      <c r="D9">
        <v>8</v>
      </c>
      <c r="E9" s="4"/>
      <c r="F9">
        <f t="shared" si="2"/>
        <v>18</v>
      </c>
      <c r="H9" s="5">
        <f t="shared" si="0"/>
        <v>125</v>
      </c>
    </row>
    <row r="10" spans="1:8">
      <c r="A10" t="s">
        <v>7</v>
      </c>
      <c r="B10">
        <v>16</v>
      </c>
      <c r="C10" s="3">
        <f t="shared" si="1"/>
        <v>0.44444444444444442</v>
      </c>
      <c r="D10">
        <v>20</v>
      </c>
      <c r="E10" s="4"/>
      <c r="F10">
        <f t="shared" si="2"/>
        <v>36</v>
      </c>
      <c r="H10" s="5">
        <f t="shared" si="0"/>
        <v>80</v>
      </c>
    </row>
    <row r="11" spans="1:8">
      <c r="A11" t="s">
        <v>8</v>
      </c>
      <c r="B11">
        <v>19</v>
      </c>
      <c r="C11" s="3">
        <f t="shared" si="1"/>
        <v>0.55882352941176472</v>
      </c>
      <c r="D11">
        <v>15</v>
      </c>
      <c r="E11" s="4"/>
      <c r="F11">
        <f t="shared" si="2"/>
        <v>34</v>
      </c>
      <c r="H11" s="5">
        <f t="shared" si="0"/>
        <v>126.66666666666666</v>
      </c>
    </row>
    <row r="12" spans="1:8">
      <c r="A12" t="s">
        <v>9</v>
      </c>
      <c r="B12">
        <v>26</v>
      </c>
      <c r="C12" s="3">
        <f t="shared" si="1"/>
        <v>0.44067796610169491</v>
      </c>
      <c r="D12">
        <v>33</v>
      </c>
      <c r="E12" s="4"/>
      <c r="F12">
        <f t="shared" si="2"/>
        <v>59</v>
      </c>
      <c r="H12" s="5">
        <f t="shared" si="0"/>
        <v>78.787878787878782</v>
      </c>
    </row>
    <row r="13" spans="1:8">
      <c r="A13" t="s">
        <v>10</v>
      </c>
      <c r="B13">
        <v>26</v>
      </c>
      <c r="C13" s="3">
        <f t="shared" si="1"/>
        <v>0.53061224489795922</v>
      </c>
      <c r="D13">
        <v>23</v>
      </c>
      <c r="E13" s="4"/>
      <c r="F13">
        <f t="shared" si="2"/>
        <v>49</v>
      </c>
      <c r="H13" s="5">
        <f t="shared" si="0"/>
        <v>113.04347826086956</v>
      </c>
    </row>
    <row r="14" spans="1:8">
      <c r="A14" t="s">
        <v>11</v>
      </c>
      <c r="B14">
        <v>29</v>
      </c>
      <c r="C14" s="3">
        <f t="shared" si="1"/>
        <v>0.40277777777777779</v>
      </c>
      <c r="D14">
        <v>43</v>
      </c>
      <c r="E14" s="4"/>
      <c r="F14">
        <f t="shared" si="2"/>
        <v>72</v>
      </c>
      <c r="H14" s="5">
        <f t="shared" si="0"/>
        <v>67.441860465116278</v>
      </c>
    </row>
    <row r="15" spans="1:8">
      <c r="A15" t="s">
        <v>12</v>
      </c>
      <c r="B15">
        <v>37</v>
      </c>
      <c r="C15" s="3">
        <f t="shared" si="1"/>
        <v>0.54411764705882348</v>
      </c>
      <c r="D15">
        <v>31</v>
      </c>
      <c r="E15" s="4"/>
      <c r="F15">
        <f t="shared" si="2"/>
        <v>68</v>
      </c>
      <c r="H15" s="5">
        <f t="shared" si="0"/>
        <v>119.35483870967742</v>
      </c>
    </row>
    <row r="16" spans="1:8">
      <c r="A16" t="s">
        <v>13</v>
      </c>
      <c r="B16">
        <v>27</v>
      </c>
      <c r="C16" s="3">
        <f t="shared" si="1"/>
        <v>0.47368421052631576</v>
      </c>
      <c r="D16">
        <v>30</v>
      </c>
      <c r="E16" s="4"/>
      <c r="F16">
        <f t="shared" si="2"/>
        <v>57</v>
      </c>
      <c r="H16" s="5">
        <f t="shared" si="0"/>
        <v>90</v>
      </c>
    </row>
    <row r="17" spans="1:8">
      <c r="A17" t="s">
        <v>14</v>
      </c>
      <c r="B17">
        <v>18</v>
      </c>
      <c r="C17" s="3">
        <f t="shared" si="1"/>
        <v>0.45</v>
      </c>
      <c r="D17">
        <v>22</v>
      </c>
      <c r="E17" s="4"/>
      <c r="F17">
        <f t="shared" si="2"/>
        <v>40</v>
      </c>
      <c r="H17" s="5">
        <f t="shared" si="0"/>
        <v>81.818181818181827</v>
      </c>
    </row>
    <row r="18" spans="1:8">
      <c r="A18" t="s">
        <v>15</v>
      </c>
      <c r="B18">
        <v>18</v>
      </c>
      <c r="C18" s="3">
        <f t="shared" si="1"/>
        <v>0.62068965517241381</v>
      </c>
      <c r="D18">
        <v>11</v>
      </c>
      <c r="E18" s="4"/>
      <c r="F18">
        <f t="shared" si="2"/>
        <v>29</v>
      </c>
      <c r="H18" s="5">
        <f t="shared" si="0"/>
        <v>163.63636363636365</v>
      </c>
    </row>
    <row r="19" spans="1:8">
      <c r="A19" t="s">
        <v>17</v>
      </c>
      <c r="B19">
        <v>13</v>
      </c>
      <c r="C19" s="3">
        <f t="shared" si="1"/>
        <v>0.48148148148148145</v>
      </c>
      <c r="D19">
        <v>14</v>
      </c>
      <c r="E19" s="4"/>
      <c r="F19">
        <f t="shared" si="2"/>
        <v>27</v>
      </c>
      <c r="H19" s="5">
        <f t="shared" si="0"/>
        <v>92.857142857142861</v>
      </c>
    </row>
    <row r="20" spans="1:8">
      <c r="C20" s="3"/>
      <c r="H20" s="5"/>
    </row>
    <row r="21" spans="1:8">
      <c r="A21" s="2" t="s">
        <v>22</v>
      </c>
      <c r="B21">
        <v>909</v>
      </c>
      <c r="C21" s="3">
        <f t="shared" si="1"/>
        <v>0.66544655929721819</v>
      </c>
      <c r="D21">
        <v>457</v>
      </c>
      <c r="F21">
        <f t="shared" si="2"/>
        <v>1366</v>
      </c>
      <c r="H21" s="5">
        <f>B21/D21*100</f>
        <v>198.90590809628009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C2" sqref="C2"/>
    </sheetView>
  </sheetViews>
  <sheetFormatPr defaultColWidth="16.140625" defaultRowHeight="15"/>
  <sheetData>
    <row r="1" spans="1:6">
      <c r="A1" s="2" t="s">
        <v>21</v>
      </c>
      <c r="B1" s="1" t="s">
        <v>19</v>
      </c>
      <c r="C1" s="1" t="s">
        <v>20</v>
      </c>
      <c r="D1" s="1" t="s">
        <v>18</v>
      </c>
      <c r="E1" s="1" t="s">
        <v>20</v>
      </c>
      <c r="F1" s="1" t="s">
        <v>22</v>
      </c>
    </row>
    <row r="2" spans="1:6">
      <c r="A2" t="s">
        <v>0</v>
      </c>
      <c r="B2">
        <v>8</v>
      </c>
      <c r="C2" s="3">
        <f>B2/F2</f>
        <v>0.42105263157894735</v>
      </c>
      <c r="D2">
        <v>11</v>
      </c>
      <c r="E2" s="3">
        <f>D2/F2</f>
        <v>0.57894736842105265</v>
      </c>
      <c r="F2">
        <f>B2+D2</f>
        <v>19</v>
      </c>
    </row>
    <row r="3" spans="1:6">
      <c r="A3" t="s">
        <v>16</v>
      </c>
      <c r="B3">
        <v>15</v>
      </c>
      <c r="C3" s="3">
        <f t="shared" ref="C3:C21" si="0">B3/F3</f>
        <v>0.55555555555555558</v>
      </c>
      <c r="D3">
        <v>12</v>
      </c>
      <c r="E3" s="3">
        <f t="shared" ref="E3:E21" si="1">D3/F3</f>
        <v>0.44444444444444442</v>
      </c>
      <c r="F3">
        <f t="shared" ref="F3:F21" si="2">B3+D3</f>
        <v>27</v>
      </c>
    </row>
    <row r="4" spans="1:6">
      <c r="A4" t="s">
        <v>1</v>
      </c>
      <c r="B4">
        <v>24</v>
      </c>
      <c r="C4" s="3">
        <f t="shared" si="0"/>
        <v>0.61538461538461542</v>
      </c>
      <c r="D4">
        <v>15</v>
      </c>
      <c r="E4" s="3">
        <f t="shared" si="1"/>
        <v>0.38461538461538464</v>
      </c>
      <c r="F4">
        <f t="shared" si="2"/>
        <v>39</v>
      </c>
    </row>
    <row r="5" spans="1:6">
      <c r="A5" t="s">
        <v>2</v>
      </c>
      <c r="B5">
        <v>226</v>
      </c>
      <c r="C5" s="3">
        <f t="shared" si="0"/>
        <v>0.79577464788732399</v>
      </c>
      <c r="D5">
        <v>58</v>
      </c>
      <c r="E5" s="3">
        <f t="shared" si="1"/>
        <v>0.20422535211267606</v>
      </c>
      <c r="F5">
        <f t="shared" si="2"/>
        <v>284</v>
      </c>
    </row>
    <row r="6" spans="1:6">
      <c r="A6" t="s">
        <v>3</v>
      </c>
      <c r="B6">
        <v>339</v>
      </c>
      <c r="C6" s="3">
        <f t="shared" si="0"/>
        <v>0.8014184397163121</v>
      </c>
      <c r="D6">
        <v>84</v>
      </c>
      <c r="E6" s="3">
        <f t="shared" si="1"/>
        <v>0.19858156028368795</v>
      </c>
      <c r="F6">
        <f t="shared" si="2"/>
        <v>423</v>
      </c>
    </row>
    <row r="7" spans="1:6">
      <c r="A7" t="s">
        <v>4</v>
      </c>
      <c r="B7">
        <v>40</v>
      </c>
      <c r="C7" s="3">
        <f t="shared" si="0"/>
        <v>0.7407407407407407</v>
      </c>
      <c r="D7">
        <v>14</v>
      </c>
      <c r="E7" s="3">
        <f t="shared" si="1"/>
        <v>0.25925925925925924</v>
      </c>
      <c r="F7">
        <f t="shared" si="2"/>
        <v>54</v>
      </c>
    </row>
    <row r="8" spans="1:6">
      <c r="A8" t="s">
        <v>5</v>
      </c>
      <c r="B8">
        <v>18</v>
      </c>
      <c r="C8" s="3">
        <f t="shared" si="0"/>
        <v>0.58064516129032262</v>
      </c>
      <c r="D8">
        <v>13</v>
      </c>
      <c r="E8" s="3">
        <f t="shared" si="1"/>
        <v>0.41935483870967744</v>
      </c>
      <c r="F8">
        <f t="shared" si="2"/>
        <v>31</v>
      </c>
    </row>
    <row r="9" spans="1:6">
      <c r="A9" t="s">
        <v>6</v>
      </c>
      <c r="B9">
        <v>10</v>
      </c>
      <c r="C9" s="3">
        <f t="shared" si="0"/>
        <v>0.55555555555555558</v>
      </c>
      <c r="D9">
        <v>8</v>
      </c>
      <c r="E9" s="3">
        <f t="shared" si="1"/>
        <v>0.44444444444444442</v>
      </c>
      <c r="F9">
        <f t="shared" si="2"/>
        <v>18</v>
      </c>
    </row>
    <row r="10" spans="1:6">
      <c r="A10" t="s">
        <v>7</v>
      </c>
      <c r="B10">
        <v>16</v>
      </c>
      <c r="C10" s="3">
        <f t="shared" si="0"/>
        <v>0.44444444444444442</v>
      </c>
      <c r="D10">
        <v>20</v>
      </c>
      <c r="E10" s="3">
        <f t="shared" si="1"/>
        <v>0.55555555555555558</v>
      </c>
      <c r="F10">
        <f t="shared" si="2"/>
        <v>36</v>
      </c>
    </row>
    <row r="11" spans="1:6">
      <c r="A11" t="s">
        <v>8</v>
      </c>
      <c r="B11">
        <v>19</v>
      </c>
      <c r="C11" s="3">
        <f t="shared" si="0"/>
        <v>0.55882352941176472</v>
      </c>
      <c r="D11">
        <v>15</v>
      </c>
      <c r="E11" s="3">
        <f t="shared" si="1"/>
        <v>0.44117647058823528</v>
      </c>
      <c r="F11">
        <f t="shared" si="2"/>
        <v>34</v>
      </c>
    </row>
    <row r="12" spans="1:6">
      <c r="A12" t="s">
        <v>9</v>
      </c>
      <c r="B12">
        <v>26</v>
      </c>
      <c r="C12" s="3">
        <f t="shared" si="0"/>
        <v>0.44067796610169491</v>
      </c>
      <c r="D12">
        <v>33</v>
      </c>
      <c r="E12" s="3">
        <f t="shared" si="1"/>
        <v>0.55932203389830504</v>
      </c>
      <c r="F12">
        <f t="shared" si="2"/>
        <v>59</v>
      </c>
    </row>
    <row r="13" spans="1:6">
      <c r="A13" t="s">
        <v>10</v>
      </c>
      <c r="B13">
        <v>26</v>
      </c>
      <c r="C13" s="3">
        <f t="shared" si="0"/>
        <v>0.53061224489795922</v>
      </c>
      <c r="D13">
        <v>23</v>
      </c>
      <c r="E13" s="3">
        <f t="shared" si="1"/>
        <v>0.46938775510204084</v>
      </c>
      <c r="F13">
        <f t="shared" si="2"/>
        <v>49</v>
      </c>
    </row>
    <row r="14" spans="1:6">
      <c r="A14" t="s">
        <v>11</v>
      </c>
      <c r="B14">
        <v>29</v>
      </c>
      <c r="C14" s="3">
        <f t="shared" si="0"/>
        <v>0.40277777777777779</v>
      </c>
      <c r="D14">
        <v>43</v>
      </c>
      <c r="E14" s="3">
        <f t="shared" si="1"/>
        <v>0.59722222222222221</v>
      </c>
      <c r="F14">
        <f t="shared" si="2"/>
        <v>72</v>
      </c>
    </row>
    <row r="15" spans="1:6">
      <c r="A15" t="s">
        <v>12</v>
      </c>
      <c r="B15">
        <v>37</v>
      </c>
      <c r="C15" s="3">
        <f t="shared" si="0"/>
        <v>0.54411764705882348</v>
      </c>
      <c r="D15">
        <v>31</v>
      </c>
      <c r="E15" s="3">
        <f t="shared" si="1"/>
        <v>0.45588235294117646</v>
      </c>
      <c r="F15">
        <f t="shared" si="2"/>
        <v>68</v>
      </c>
    </row>
    <row r="16" spans="1:6">
      <c r="A16" t="s">
        <v>13</v>
      </c>
      <c r="B16">
        <v>27</v>
      </c>
      <c r="C16" s="3">
        <f t="shared" si="0"/>
        <v>0.47368421052631576</v>
      </c>
      <c r="D16">
        <v>30</v>
      </c>
      <c r="E16" s="3">
        <f t="shared" si="1"/>
        <v>0.52631578947368418</v>
      </c>
      <c r="F16">
        <f t="shared" si="2"/>
        <v>57</v>
      </c>
    </row>
    <row r="17" spans="1:6">
      <c r="A17" t="s">
        <v>14</v>
      </c>
      <c r="B17">
        <v>18</v>
      </c>
      <c r="C17" s="3">
        <f t="shared" si="0"/>
        <v>0.45</v>
      </c>
      <c r="D17">
        <v>22</v>
      </c>
      <c r="E17" s="3">
        <f t="shared" si="1"/>
        <v>0.55000000000000004</v>
      </c>
      <c r="F17">
        <f t="shared" si="2"/>
        <v>40</v>
      </c>
    </row>
    <row r="18" spans="1:6">
      <c r="A18" t="s">
        <v>15</v>
      </c>
      <c r="B18">
        <v>18</v>
      </c>
      <c r="C18" s="3">
        <f t="shared" si="0"/>
        <v>0.62068965517241381</v>
      </c>
      <c r="D18">
        <v>11</v>
      </c>
      <c r="E18" s="3">
        <f t="shared" si="1"/>
        <v>0.37931034482758619</v>
      </c>
      <c r="F18">
        <f t="shared" si="2"/>
        <v>29</v>
      </c>
    </row>
    <row r="19" spans="1:6">
      <c r="A19" t="s">
        <v>17</v>
      </c>
      <c r="B19">
        <v>13</v>
      </c>
      <c r="C19" s="3">
        <f t="shared" si="0"/>
        <v>0.48148148148148145</v>
      </c>
      <c r="D19">
        <v>14</v>
      </c>
      <c r="E19" s="3">
        <f t="shared" si="1"/>
        <v>0.51851851851851849</v>
      </c>
      <c r="F19">
        <f t="shared" si="2"/>
        <v>27</v>
      </c>
    </row>
    <row r="20" spans="1:6">
      <c r="C20" s="3"/>
      <c r="E20" s="3"/>
    </row>
    <row r="21" spans="1:6">
      <c r="A21" s="2" t="s">
        <v>22</v>
      </c>
      <c r="B21">
        <v>909</v>
      </c>
      <c r="C21" s="3">
        <f t="shared" si="0"/>
        <v>0.66544655929721819</v>
      </c>
      <c r="D21">
        <v>457</v>
      </c>
      <c r="E21" s="3">
        <f t="shared" si="1"/>
        <v>0.33455344070278187</v>
      </c>
      <c r="F21">
        <f t="shared" si="2"/>
        <v>1366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G1" sqref="G1"/>
    </sheetView>
  </sheetViews>
  <sheetFormatPr defaultColWidth="15.140625" defaultRowHeight="15"/>
  <sheetData>
    <row r="1" spans="1:7">
      <c r="A1" s="2" t="s">
        <v>21</v>
      </c>
      <c r="B1" s="1" t="s">
        <v>19</v>
      </c>
      <c r="C1" s="1" t="s">
        <v>20</v>
      </c>
      <c r="D1" s="1" t="s">
        <v>18</v>
      </c>
      <c r="E1" s="1" t="s">
        <v>20</v>
      </c>
      <c r="F1" s="1" t="s">
        <v>22</v>
      </c>
      <c r="G1" s="1" t="s">
        <v>23</v>
      </c>
    </row>
    <row r="2" spans="1:7">
      <c r="A2" t="s">
        <v>0</v>
      </c>
      <c r="B2">
        <v>8</v>
      </c>
      <c r="C2" s="3">
        <f>B2/B$21</f>
        <v>8.8008800880088004E-3</v>
      </c>
      <c r="D2">
        <v>11</v>
      </c>
      <c r="E2" s="3">
        <f t="shared" ref="E2:E21" si="0">D2/D$21</f>
        <v>2.4070021881838075E-2</v>
      </c>
      <c r="F2">
        <f>B2+D2</f>
        <v>19</v>
      </c>
      <c r="G2" s="3">
        <f t="shared" ref="G2:G21" si="1">F2/F$21</f>
        <v>1.3909224011713031E-2</v>
      </c>
    </row>
    <row r="3" spans="1:7">
      <c r="A3" t="s">
        <v>16</v>
      </c>
      <c r="B3">
        <v>15</v>
      </c>
      <c r="C3" s="3">
        <f t="shared" ref="C3:C19" si="2">B3/B$21</f>
        <v>1.65016501650165E-2</v>
      </c>
      <c r="D3">
        <v>12</v>
      </c>
      <c r="E3" s="3">
        <f t="shared" si="0"/>
        <v>2.6258205689277898E-2</v>
      </c>
      <c r="F3">
        <f t="shared" ref="F3:F21" si="3">B3+D3</f>
        <v>27</v>
      </c>
      <c r="G3" s="3">
        <f t="shared" si="1"/>
        <v>1.9765739385065886E-2</v>
      </c>
    </row>
    <row r="4" spans="1:7">
      <c r="A4" t="s">
        <v>1</v>
      </c>
      <c r="B4">
        <v>24</v>
      </c>
      <c r="C4" s="3">
        <f t="shared" si="2"/>
        <v>2.6402640264026403E-2</v>
      </c>
      <c r="D4">
        <v>15</v>
      </c>
      <c r="E4" s="3">
        <f t="shared" si="0"/>
        <v>3.2822757111597371E-2</v>
      </c>
      <c r="F4">
        <f t="shared" si="3"/>
        <v>39</v>
      </c>
      <c r="G4" s="3">
        <f t="shared" si="1"/>
        <v>2.8550512445095169E-2</v>
      </c>
    </row>
    <row r="5" spans="1:7">
      <c r="A5" t="s">
        <v>2</v>
      </c>
      <c r="B5">
        <v>226</v>
      </c>
      <c r="C5" s="3">
        <f t="shared" si="2"/>
        <v>0.24862486248624863</v>
      </c>
      <c r="D5">
        <v>58</v>
      </c>
      <c r="E5" s="3">
        <f t="shared" si="0"/>
        <v>0.12691466083150985</v>
      </c>
      <c r="F5">
        <f t="shared" si="3"/>
        <v>284</v>
      </c>
      <c r="G5" s="3">
        <f t="shared" si="1"/>
        <v>0.20790629575402636</v>
      </c>
    </row>
    <row r="6" spans="1:7">
      <c r="A6" t="s">
        <v>3</v>
      </c>
      <c r="B6">
        <v>339</v>
      </c>
      <c r="C6" s="3">
        <f t="shared" si="2"/>
        <v>0.37293729372937295</v>
      </c>
      <c r="D6">
        <v>84</v>
      </c>
      <c r="E6" s="3">
        <f t="shared" si="0"/>
        <v>0.1838074398249453</v>
      </c>
      <c r="F6">
        <f t="shared" si="3"/>
        <v>423</v>
      </c>
      <c r="G6" s="3">
        <f t="shared" si="1"/>
        <v>0.30966325036603221</v>
      </c>
    </row>
    <row r="7" spans="1:7">
      <c r="A7" t="s">
        <v>4</v>
      </c>
      <c r="B7">
        <v>40</v>
      </c>
      <c r="C7" s="3">
        <f t="shared" si="2"/>
        <v>4.4004400440044007E-2</v>
      </c>
      <c r="D7">
        <v>14</v>
      </c>
      <c r="E7" s="3">
        <f t="shared" si="0"/>
        <v>3.0634573304157548E-2</v>
      </c>
      <c r="F7">
        <f t="shared" si="3"/>
        <v>54</v>
      </c>
      <c r="G7" s="3">
        <f t="shared" si="1"/>
        <v>3.9531478770131773E-2</v>
      </c>
    </row>
    <row r="8" spans="1:7">
      <c r="A8" t="s">
        <v>5</v>
      </c>
      <c r="B8">
        <v>18</v>
      </c>
      <c r="C8" s="3">
        <f t="shared" si="2"/>
        <v>1.9801980198019802E-2</v>
      </c>
      <c r="D8">
        <v>13</v>
      </c>
      <c r="E8" s="3">
        <f t="shared" si="0"/>
        <v>2.8446389496717725E-2</v>
      </c>
      <c r="F8">
        <f t="shared" si="3"/>
        <v>31</v>
      </c>
      <c r="G8" s="3">
        <f t="shared" si="1"/>
        <v>2.2693997071742314E-2</v>
      </c>
    </row>
    <row r="9" spans="1:7">
      <c r="A9" t="s">
        <v>6</v>
      </c>
      <c r="B9">
        <v>10</v>
      </c>
      <c r="C9" s="3">
        <f t="shared" si="2"/>
        <v>1.1001100110011002E-2</v>
      </c>
      <c r="D9">
        <v>8</v>
      </c>
      <c r="E9" s="3">
        <f t="shared" si="0"/>
        <v>1.7505470459518599E-2</v>
      </c>
      <c r="F9">
        <f t="shared" si="3"/>
        <v>18</v>
      </c>
      <c r="G9" s="3">
        <f t="shared" si="1"/>
        <v>1.3177159590043924E-2</v>
      </c>
    </row>
    <row r="10" spans="1:7">
      <c r="A10" t="s">
        <v>7</v>
      </c>
      <c r="B10">
        <v>16</v>
      </c>
      <c r="C10" s="3">
        <f t="shared" si="2"/>
        <v>1.7601760176017601E-2</v>
      </c>
      <c r="D10">
        <v>20</v>
      </c>
      <c r="E10" s="3">
        <f t="shared" si="0"/>
        <v>4.3763676148796497E-2</v>
      </c>
      <c r="F10">
        <f t="shared" si="3"/>
        <v>36</v>
      </c>
      <c r="G10" s="3">
        <f t="shared" si="1"/>
        <v>2.6354319180087848E-2</v>
      </c>
    </row>
    <row r="11" spans="1:7">
      <c r="A11" t="s">
        <v>8</v>
      </c>
      <c r="B11">
        <v>19</v>
      </c>
      <c r="C11" s="3">
        <f t="shared" si="2"/>
        <v>2.0902090209020903E-2</v>
      </c>
      <c r="D11">
        <v>15</v>
      </c>
      <c r="E11" s="3">
        <f t="shared" si="0"/>
        <v>3.2822757111597371E-2</v>
      </c>
      <c r="F11">
        <f t="shared" si="3"/>
        <v>34</v>
      </c>
      <c r="G11" s="3">
        <f t="shared" si="1"/>
        <v>2.4890190336749635E-2</v>
      </c>
    </row>
    <row r="12" spans="1:7">
      <c r="A12" t="s">
        <v>9</v>
      </c>
      <c r="B12">
        <v>26</v>
      </c>
      <c r="C12" s="3">
        <f t="shared" si="2"/>
        <v>2.8602860286028604E-2</v>
      </c>
      <c r="D12">
        <v>33</v>
      </c>
      <c r="E12" s="3">
        <f t="shared" si="0"/>
        <v>7.2210065645514229E-2</v>
      </c>
      <c r="F12">
        <f t="shared" si="3"/>
        <v>59</v>
      </c>
      <c r="G12" s="3">
        <f t="shared" si="1"/>
        <v>4.3191800878477307E-2</v>
      </c>
    </row>
    <row r="13" spans="1:7">
      <c r="A13" t="s">
        <v>10</v>
      </c>
      <c r="B13">
        <v>26</v>
      </c>
      <c r="C13" s="3">
        <f t="shared" si="2"/>
        <v>2.8602860286028604E-2</v>
      </c>
      <c r="D13">
        <v>23</v>
      </c>
      <c r="E13" s="3">
        <f t="shared" si="0"/>
        <v>5.0328227571115977E-2</v>
      </c>
      <c r="F13">
        <f t="shared" si="3"/>
        <v>49</v>
      </c>
      <c r="G13" s="3">
        <f t="shared" si="1"/>
        <v>3.5871156661786238E-2</v>
      </c>
    </row>
    <row r="14" spans="1:7">
      <c r="A14" t="s">
        <v>11</v>
      </c>
      <c r="B14">
        <v>29</v>
      </c>
      <c r="C14" s="3">
        <f t="shared" si="2"/>
        <v>3.1903190319031903E-2</v>
      </c>
      <c r="D14">
        <v>43</v>
      </c>
      <c r="E14" s="3">
        <f t="shared" si="0"/>
        <v>9.4091903719912467E-2</v>
      </c>
      <c r="F14">
        <f t="shared" si="3"/>
        <v>72</v>
      </c>
      <c r="G14" s="3">
        <f t="shared" si="1"/>
        <v>5.2708638360175697E-2</v>
      </c>
    </row>
    <row r="15" spans="1:7">
      <c r="A15" t="s">
        <v>12</v>
      </c>
      <c r="B15">
        <v>37</v>
      </c>
      <c r="C15" s="3">
        <f t="shared" si="2"/>
        <v>4.0704070407040702E-2</v>
      </c>
      <c r="D15">
        <v>31</v>
      </c>
      <c r="E15" s="3">
        <f t="shared" si="0"/>
        <v>6.7833698030634576E-2</v>
      </c>
      <c r="F15">
        <f t="shared" si="3"/>
        <v>68</v>
      </c>
      <c r="G15" s="3">
        <f t="shared" si="1"/>
        <v>4.9780380673499269E-2</v>
      </c>
    </row>
    <row r="16" spans="1:7">
      <c r="A16" t="s">
        <v>13</v>
      </c>
      <c r="B16">
        <v>27</v>
      </c>
      <c r="C16" s="3">
        <f t="shared" si="2"/>
        <v>2.9702970297029702E-2</v>
      </c>
      <c r="D16">
        <v>30</v>
      </c>
      <c r="E16" s="3">
        <f t="shared" si="0"/>
        <v>6.5645514223194742E-2</v>
      </c>
      <c r="F16">
        <f t="shared" si="3"/>
        <v>57</v>
      </c>
      <c r="G16" s="3">
        <f t="shared" si="1"/>
        <v>4.1727672035139093E-2</v>
      </c>
    </row>
    <row r="17" spans="1:7">
      <c r="A17" t="s">
        <v>14</v>
      </c>
      <c r="B17">
        <v>18</v>
      </c>
      <c r="C17" s="3">
        <f t="shared" si="2"/>
        <v>1.9801980198019802E-2</v>
      </c>
      <c r="D17">
        <v>22</v>
      </c>
      <c r="E17" s="3">
        <f t="shared" si="0"/>
        <v>4.8140043763676151E-2</v>
      </c>
      <c r="F17">
        <f t="shared" si="3"/>
        <v>40</v>
      </c>
      <c r="G17" s="3">
        <f t="shared" si="1"/>
        <v>2.9282576866764276E-2</v>
      </c>
    </row>
    <row r="18" spans="1:7">
      <c r="A18" t="s">
        <v>15</v>
      </c>
      <c r="B18">
        <v>18</v>
      </c>
      <c r="C18" s="3">
        <f t="shared" si="2"/>
        <v>1.9801980198019802E-2</v>
      </c>
      <c r="D18">
        <v>11</v>
      </c>
      <c r="E18" s="3">
        <f t="shared" si="0"/>
        <v>2.4070021881838075E-2</v>
      </c>
      <c r="F18">
        <f t="shared" si="3"/>
        <v>29</v>
      </c>
      <c r="G18" s="3">
        <f t="shared" si="1"/>
        <v>2.12298682284041E-2</v>
      </c>
    </row>
    <row r="19" spans="1:7">
      <c r="A19" t="s">
        <v>17</v>
      </c>
      <c r="B19">
        <v>13</v>
      </c>
      <c r="C19" s="3">
        <f t="shared" si="2"/>
        <v>1.4301430143014302E-2</v>
      </c>
      <c r="D19">
        <v>14</v>
      </c>
      <c r="E19" s="3">
        <f t="shared" si="0"/>
        <v>3.0634573304157548E-2</v>
      </c>
      <c r="F19">
        <f t="shared" si="3"/>
        <v>27</v>
      </c>
      <c r="G19" s="3">
        <f t="shared" si="1"/>
        <v>1.9765739385065886E-2</v>
      </c>
    </row>
    <row r="20" spans="1:7">
      <c r="C20" s="3"/>
      <c r="E20" s="3"/>
      <c r="G20" s="3"/>
    </row>
    <row r="21" spans="1:7">
      <c r="A21" s="2" t="s">
        <v>22</v>
      </c>
      <c r="B21">
        <v>909</v>
      </c>
      <c r="C21" s="3">
        <f>B21/B$21</f>
        <v>1</v>
      </c>
      <c r="D21">
        <v>457</v>
      </c>
      <c r="E21" s="3">
        <f t="shared" si="0"/>
        <v>1</v>
      </c>
      <c r="F21">
        <f t="shared" si="3"/>
        <v>1366</v>
      </c>
      <c r="G21" s="3">
        <f t="shared" si="1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O19" sqref="O19"/>
    </sheetView>
  </sheetViews>
  <sheetFormatPr defaultRowHeight="15"/>
  <cols>
    <col min="1" max="1" width="16.42578125" bestFit="1" customWidth="1"/>
    <col min="2" max="2" width="5.5703125" bestFit="1" customWidth="1"/>
    <col min="3" max="3" width="7.5703125" bestFit="1" customWidth="1"/>
  </cols>
  <sheetData>
    <row r="1" spans="1:4">
      <c r="A1" s="2" t="s">
        <v>21</v>
      </c>
      <c r="B1" s="1" t="s">
        <v>19</v>
      </c>
      <c r="C1" s="1" t="s">
        <v>18</v>
      </c>
      <c r="D1" s="1" t="s">
        <v>18</v>
      </c>
    </row>
    <row r="2" spans="1:4">
      <c r="A2" t="s">
        <v>0</v>
      </c>
      <c r="B2">
        <v>8</v>
      </c>
      <c r="C2">
        <f>D2*-1</f>
        <v>-11</v>
      </c>
      <c r="D2">
        <v>11</v>
      </c>
    </row>
    <row r="3" spans="1:4">
      <c r="A3" t="s">
        <v>16</v>
      </c>
      <c r="B3">
        <v>15</v>
      </c>
      <c r="C3">
        <f t="shared" ref="C3:C19" si="0">D3*-1</f>
        <v>-12</v>
      </c>
      <c r="D3">
        <v>12</v>
      </c>
    </row>
    <row r="4" spans="1:4">
      <c r="A4" t="s">
        <v>1</v>
      </c>
      <c r="B4">
        <v>24</v>
      </c>
      <c r="C4">
        <f t="shared" si="0"/>
        <v>-15</v>
      </c>
      <c r="D4">
        <v>15</v>
      </c>
    </row>
    <row r="5" spans="1:4">
      <c r="A5" t="s">
        <v>2</v>
      </c>
      <c r="B5">
        <v>226</v>
      </c>
      <c r="C5">
        <f t="shared" si="0"/>
        <v>-58</v>
      </c>
      <c r="D5">
        <v>58</v>
      </c>
    </row>
    <row r="6" spans="1:4">
      <c r="A6" t="s">
        <v>3</v>
      </c>
      <c r="B6">
        <v>339</v>
      </c>
      <c r="C6">
        <f t="shared" si="0"/>
        <v>-84</v>
      </c>
      <c r="D6">
        <v>84</v>
      </c>
    </row>
    <row r="7" spans="1:4">
      <c r="A7" t="s">
        <v>4</v>
      </c>
      <c r="B7">
        <v>40</v>
      </c>
      <c r="C7">
        <f t="shared" si="0"/>
        <v>-14</v>
      </c>
      <c r="D7">
        <v>14</v>
      </c>
    </row>
    <row r="8" spans="1:4">
      <c r="A8" t="s">
        <v>5</v>
      </c>
      <c r="B8">
        <v>18</v>
      </c>
      <c r="C8">
        <f t="shared" si="0"/>
        <v>-13</v>
      </c>
      <c r="D8">
        <v>13</v>
      </c>
    </row>
    <row r="9" spans="1:4">
      <c r="A9" t="s">
        <v>6</v>
      </c>
      <c r="B9">
        <v>10</v>
      </c>
      <c r="C9">
        <f t="shared" si="0"/>
        <v>-8</v>
      </c>
      <c r="D9">
        <v>8</v>
      </c>
    </row>
    <row r="10" spans="1:4">
      <c r="A10" t="s">
        <v>7</v>
      </c>
      <c r="B10">
        <v>16</v>
      </c>
      <c r="C10">
        <f t="shared" si="0"/>
        <v>-20</v>
      </c>
      <c r="D10">
        <v>20</v>
      </c>
    </row>
    <row r="11" spans="1:4">
      <c r="A11" t="s">
        <v>8</v>
      </c>
      <c r="B11">
        <v>19</v>
      </c>
      <c r="C11">
        <f t="shared" si="0"/>
        <v>-15</v>
      </c>
      <c r="D11">
        <v>15</v>
      </c>
    </row>
    <row r="12" spans="1:4">
      <c r="A12" t="s">
        <v>9</v>
      </c>
      <c r="B12">
        <v>26</v>
      </c>
      <c r="C12">
        <f t="shared" si="0"/>
        <v>-33</v>
      </c>
      <c r="D12">
        <v>33</v>
      </c>
    </row>
    <row r="13" spans="1:4">
      <c r="A13" t="s">
        <v>10</v>
      </c>
      <c r="B13">
        <v>26</v>
      </c>
      <c r="C13">
        <f t="shared" si="0"/>
        <v>-23</v>
      </c>
      <c r="D13">
        <v>23</v>
      </c>
    </row>
    <row r="14" spans="1:4">
      <c r="A14" t="s">
        <v>11</v>
      </c>
      <c r="B14">
        <v>29</v>
      </c>
      <c r="C14">
        <f t="shared" si="0"/>
        <v>-43</v>
      </c>
      <c r="D14">
        <v>43</v>
      </c>
    </row>
    <row r="15" spans="1:4">
      <c r="A15" t="s">
        <v>12</v>
      </c>
      <c r="B15">
        <v>37</v>
      </c>
      <c r="C15">
        <f t="shared" si="0"/>
        <v>-31</v>
      </c>
      <c r="D15">
        <v>31</v>
      </c>
    </row>
    <row r="16" spans="1:4">
      <c r="A16" t="s">
        <v>13</v>
      </c>
      <c r="B16">
        <v>27</v>
      </c>
      <c r="C16">
        <f t="shared" si="0"/>
        <v>-30</v>
      </c>
      <c r="D16">
        <v>30</v>
      </c>
    </row>
    <row r="17" spans="1:4">
      <c r="A17" t="s">
        <v>14</v>
      </c>
      <c r="B17">
        <v>18</v>
      </c>
      <c r="C17">
        <f t="shared" si="0"/>
        <v>-22</v>
      </c>
      <c r="D17">
        <v>22</v>
      </c>
    </row>
    <row r="18" spans="1:4">
      <c r="A18" t="s">
        <v>15</v>
      </c>
      <c r="B18">
        <v>18</v>
      </c>
      <c r="C18">
        <f t="shared" si="0"/>
        <v>-11</v>
      </c>
      <c r="D18">
        <v>11</v>
      </c>
    </row>
    <row r="19" spans="1:4">
      <c r="A19" t="s">
        <v>17</v>
      </c>
      <c r="B19">
        <v>13</v>
      </c>
      <c r="C19">
        <f t="shared" si="0"/>
        <v>-14</v>
      </c>
      <c r="D19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Numbers</vt:lpstr>
      <vt:lpstr>RowPercents</vt:lpstr>
      <vt:lpstr>ColumnPercent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Fisher</dc:creator>
  <cp:lastModifiedBy>Jim Fisher</cp:lastModifiedBy>
  <dcterms:created xsi:type="dcterms:W3CDTF">2014-12-01T20:30:26Z</dcterms:created>
  <dcterms:modified xsi:type="dcterms:W3CDTF">2014-12-01T23:43:29Z</dcterms:modified>
</cp:coreProperties>
</file>